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W:\ДКС\ТЕНДЕРЫ\2025\10 онос УЗК досборка оборуд кокса В А\Приглашения\"/>
    </mc:Choice>
  </mc:AlternateContent>
  <xr:revisionPtr revIDLastSave="0" documentId="8_{784B50AD-5ED7-452F-8809-2ABB99EF5BEB}" xr6:coauthVersionLast="36" xr6:coauthVersionMax="36" xr10:uidLastSave="{00000000-0000-0000-0000-000000000000}"/>
  <bookViews>
    <workbookView xWindow="0" yWindow="0" windowWidth="28800" windowHeight="1155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E8" i="1"/>
  <c r="G8" i="1" s="1"/>
  <c r="G16" i="1"/>
  <c r="G15" i="1"/>
  <c r="G17" i="1" l="1"/>
</calcChain>
</file>

<file path=xl/sharedStrings.xml><?xml version="1.0" encoding="utf-8"?>
<sst xmlns="http://schemas.openxmlformats.org/spreadsheetml/2006/main" count="35" uniqueCount="29">
  <si>
    <t>№ п/п</t>
  </si>
  <si>
    <t>Виды работ</t>
  </si>
  <si>
    <t>Ед. изм.</t>
  </si>
  <si>
    <t>Кол-во</t>
  </si>
  <si>
    <t>Трудозатраты,   чел.-часы/ед</t>
  </si>
  <si>
    <t>Оценочная стоимость работ, руб. без НДС</t>
  </si>
  <si>
    <t>1.</t>
  </si>
  <si>
    <t>2.</t>
  </si>
  <si>
    <t>3.</t>
  </si>
  <si>
    <t>Электромонтажные работы</t>
  </si>
  <si>
    <t>ИТОГО</t>
  </si>
  <si>
    <t xml:space="preserve">Протокол договорной стоимости строительно- монтажных работ. </t>
  </si>
  <si>
    <t>шт</t>
  </si>
  <si>
    <t>Приложение №1 к Договору генподряда № _________________от _____________________2025</t>
  </si>
  <si>
    <t>Трудозатраты всего., чел.-часы</t>
  </si>
  <si>
    <t>тн</t>
  </si>
  <si>
    <t>к-т</t>
  </si>
  <si>
    <t>телескопический желоб</t>
  </si>
  <si>
    <t>маневровое устройство</t>
  </si>
  <si>
    <t>кран</t>
  </si>
  <si>
    <t>реклеймер</t>
  </si>
  <si>
    <t>ленточный конвейер</t>
  </si>
  <si>
    <t>Монтаж оборудования секции отгрузки кокса</t>
  </si>
  <si>
    <t>КИПиА</t>
  </si>
  <si>
    <t>Изготовление и монтаж металлоконструкций секции отгрузки кокса</t>
  </si>
  <si>
    <t>Приведенная стоимость 1 ч.-часа, руб без НДС</t>
  </si>
  <si>
    <t>4.</t>
  </si>
  <si>
    <t>НДС 20%</t>
  </si>
  <si>
    <t>ИТОГО С НДС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</si>
</sst>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?_р_._-;_-@_-"/>
    <numFmt numFmtId="166" formatCode="_-* #,##0_р_._-;\-* #,##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/>
    </xf>
    <xf numFmtId="0" fontId="9" fillId="2" borderId="2" xfId="2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1" fontId="9" fillId="2" borderId="2" xfId="2" applyNumberFormat="1" applyFont="1" applyFill="1" applyBorder="1" applyAlignment="1">
      <alignment horizontal="center" vertical="center"/>
    </xf>
    <xf numFmtId="166" fontId="8" fillId="2" borderId="2" xfId="1" applyNumberFormat="1" applyFont="1" applyFill="1" applyBorder="1" applyAlignment="1">
      <alignment horizontal="center" vertical="center"/>
    </xf>
    <xf numFmtId="0" fontId="0" fillId="0" borderId="2" xfId="0" applyBorder="1"/>
    <xf numFmtId="166" fontId="4" fillId="2" borderId="2" xfId="1" applyNumberFormat="1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center" vertical="center"/>
    </xf>
    <xf numFmtId="1" fontId="11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/>
    <xf numFmtId="49" fontId="11" fillId="2" borderId="2" xfId="0" applyNumberFormat="1" applyFont="1" applyFill="1" applyBorder="1"/>
    <xf numFmtId="0" fontId="11" fillId="2" borderId="2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5" fontId="7" fillId="2" borderId="2" xfId="1" applyNumberFormat="1" applyFont="1" applyFill="1" applyBorder="1" applyAlignment="1">
      <alignment horizontal="center" vertical="center"/>
    </xf>
    <xf numFmtId="0" fontId="9" fillId="0" borderId="2" xfId="0" applyFont="1" applyFill="1" applyBorder="1"/>
    <xf numFmtId="49" fontId="13" fillId="2" borderId="2" xfId="0" applyNumberFormat="1" applyFont="1" applyFill="1" applyBorder="1" applyAlignment="1">
      <alignment horizontal="left" vertical="center"/>
    </xf>
    <xf numFmtId="49" fontId="13" fillId="2" borderId="2" xfId="0" applyNumberFormat="1" applyFont="1" applyFill="1" applyBorder="1" applyAlignment="1">
      <alignment horizontal="left" vertical="center" wrapText="1"/>
    </xf>
    <xf numFmtId="1" fontId="6" fillId="2" borderId="2" xfId="2" applyNumberFormat="1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66" fontId="6" fillId="2" borderId="2" xfId="1" applyNumberFormat="1" applyFont="1" applyFill="1" applyBorder="1" applyAlignment="1">
      <alignment horizontal="center" vertical="center" wrapText="1"/>
    </xf>
    <xf numFmtId="165" fontId="9" fillId="2" borderId="2" xfId="1" applyNumberFormat="1" applyFont="1" applyFill="1" applyBorder="1" applyAlignment="1">
      <alignment horizontal="center" vertical="center"/>
    </xf>
    <xf numFmtId="0" fontId="0" fillId="0" borderId="2" xfId="0" applyFont="1" applyBorder="1"/>
    <xf numFmtId="164" fontId="6" fillId="2" borderId="2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1" fontId="9" fillId="0" borderId="2" xfId="2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center" vertical="center" wrapText="1"/>
    </xf>
    <xf numFmtId="166" fontId="4" fillId="0" borderId="2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2" fillId="2" borderId="0" xfId="0" applyFont="1" applyFill="1" applyBorder="1" applyAlignment="1">
      <alignment horizont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6" fillId="2" borderId="2" xfId="2" applyNumberFormat="1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center" vertical="center"/>
    </xf>
    <xf numFmtId="165" fontId="6" fillId="2" borderId="2" xfId="1" applyNumberFormat="1" applyFont="1" applyFill="1" applyBorder="1" applyAlignment="1">
      <alignment horizontal="center" vertical="center" wrapText="1"/>
    </xf>
    <xf numFmtId="166" fontId="4" fillId="0" borderId="2" xfId="1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right"/>
    </xf>
  </cellXfs>
  <cellStyles count="3">
    <cellStyle name="Обычный" xfId="0" builtinId="0"/>
    <cellStyle name="Обычный_Таблица объёмов работ  Гидроочистка ПОСЛ1" xfId="2" xr:uid="{00000000-0005-0000-0000-000001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9"/>
  <sheetViews>
    <sheetView tabSelected="1" zoomScale="90" zoomScaleNormal="90" workbookViewId="0">
      <selection activeCell="H27" sqref="H27"/>
    </sheetView>
  </sheetViews>
  <sheetFormatPr defaultRowHeight="15" outlineLevelRow="1" x14ac:dyDescent="0.25"/>
  <cols>
    <col min="1" max="1" width="5.28515625" customWidth="1"/>
    <col min="2" max="2" width="5.7109375" customWidth="1"/>
    <col min="3" max="3" width="42.42578125" customWidth="1"/>
    <col min="4" max="5" width="8.85546875" customWidth="1"/>
    <col min="6" max="6" width="13" customWidth="1"/>
    <col min="7" max="7" width="13.85546875" customWidth="1"/>
    <col min="8" max="9" width="19.28515625" customWidth="1"/>
    <col min="18" max="18" width="13.42578125" customWidth="1"/>
  </cols>
  <sheetData>
    <row r="1" spans="2:9" ht="21" x14ac:dyDescent="0.35">
      <c r="C1" s="34" t="s">
        <v>13</v>
      </c>
      <c r="D1" s="34"/>
      <c r="E1" s="34"/>
      <c r="F1" s="34"/>
      <c r="G1" s="34"/>
      <c r="H1" s="34"/>
      <c r="I1" s="34"/>
    </row>
    <row r="2" spans="2:9" ht="20.25" customHeight="1" x14ac:dyDescent="0.3">
      <c r="B2" s="16"/>
      <c r="C2" s="16"/>
      <c r="D2" s="16"/>
      <c r="E2" s="16"/>
      <c r="F2" s="16"/>
      <c r="G2" s="16"/>
      <c r="H2" s="15"/>
    </row>
    <row r="3" spans="2:9" ht="41.25" customHeight="1" x14ac:dyDescent="0.3">
      <c r="B3" s="35" t="s">
        <v>11</v>
      </c>
      <c r="C3" s="35"/>
      <c r="D3" s="35"/>
      <c r="E3" s="35"/>
      <c r="F3" s="35"/>
      <c r="G3" s="35"/>
      <c r="H3" s="35"/>
      <c r="I3" s="35"/>
    </row>
    <row r="4" spans="2:9" ht="20.25" x14ac:dyDescent="0.3">
      <c r="B4" s="1"/>
      <c r="C4" s="1"/>
      <c r="D4" s="1"/>
      <c r="E4" s="1"/>
      <c r="F4" s="1"/>
      <c r="G4" s="1"/>
      <c r="H4" s="2"/>
    </row>
    <row r="5" spans="2:9" ht="24" customHeight="1" x14ac:dyDescent="0.25">
      <c r="B5" s="39" t="s">
        <v>0</v>
      </c>
      <c r="C5" s="40" t="s">
        <v>1</v>
      </c>
      <c r="D5" s="40" t="s">
        <v>2</v>
      </c>
      <c r="E5" s="41" t="s">
        <v>3</v>
      </c>
      <c r="F5" s="42" t="s">
        <v>4</v>
      </c>
      <c r="G5" s="43" t="s">
        <v>14</v>
      </c>
      <c r="H5" s="36" t="s">
        <v>25</v>
      </c>
      <c r="I5" s="38" t="s">
        <v>5</v>
      </c>
    </row>
    <row r="6" spans="2:9" ht="32.25" customHeight="1" x14ac:dyDescent="0.25">
      <c r="B6" s="39"/>
      <c r="C6" s="40"/>
      <c r="D6" s="40"/>
      <c r="E6" s="41"/>
      <c r="F6" s="42"/>
      <c r="G6" s="43"/>
      <c r="H6" s="37"/>
      <c r="I6" s="38"/>
    </row>
    <row r="7" spans="2:9" x14ac:dyDescent="0.25">
      <c r="B7" s="3">
        <v>1</v>
      </c>
      <c r="C7" s="4">
        <v>2</v>
      </c>
      <c r="D7" s="5">
        <v>3</v>
      </c>
      <c r="E7" s="6">
        <v>4</v>
      </c>
      <c r="F7" s="6">
        <v>5</v>
      </c>
      <c r="G7" s="30">
        <v>6</v>
      </c>
      <c r="H7" s="6">
        <v>7</v>
      </c>
      <c r="I7" s="6">
        <v>8</v>
      </c>
    </row>
    <row r="8" spans="2:9" ht="34.5" customHeight="1" x14ac:dyDescent="0.25">
      <c r="B8" s="19" t="s">
        <v>6</v>
      </c>
      <c r="C8" s="28" t="s">
        <v>22</v>
      </c>
      <c r="D8" s="10" t="s">
        <v>12</v>
      </c>
      <c r="E8" s="21">
        <f>SUM(E9:E13)</f>
        <v>12</v>
      </c>
      <c r="F8" s="24">
        <v>2789</v>
      </c>
      <c r="G8" s="31">
        <f>ROUND(E8*F8,2)</f>
        <v>33468</v>
      </c>
      <c r="H8" s="9"/>
      <c r="I8" s="8"/>
    </row>
    <row r="9" spans="2:9" ht="15.75" hidden="1" outlineLevel="1" x14ac:dyDescent="0.25">
      <c r="B9" s="19"/>
      <c r="C9" s="18" t="s">
        <v>21</v>
      </c>
      <c r="D9" s="6" t="s">
        <v>12</v>
      </c>
      <c r="E9" s="6">
        <v>6</v>
      </c>
      <c r="F9" s="25"/>
      <c r="G9" s="32"/>
      <c r="H9" s="7"/>
      <c r="I9" s="26"/>
    </row>
    <row r="10" spans="2:9" ht="15.75" hidden="1" outlineLevel="1" x14ac:dyDescent="0.25">
      <c r="B10" s="19"/>
      <c r="C10" s="18" t="s">
        <v>17</v>
      </c>
      <c r="D10" s="6" t="s">
        <v>12</v>
      </c>
      <c r="E10" s="6">
        <v>3</v>
      </c>
      <c r="F10" s="25"/>
      <c r="G10" s="32"/>
      <c r="H10" s="7"/>
      <c r="I10" s="26"/>
    </row>
    <row r="11" spans="2:9" ht="15.75" hidden="1" outlineLevel="1" x14ac:dyDescent="0.25">
      <c r="B11" s="19"/>
      <c r="C11" s="18" t="s">
        <v>18</v>
      </c>
      <c r="D11" s="6" t="s">
        <v>12</v>
      </c>
      <c r="E11" s="6">
        <v>1</v>
      </c>
      <c r="F11" s="25"/>
      <c r="G11" s="32"/>
      <c r="H11" s="7"/>
      <c r="I11" s="26"/>
    </row>
    <row r="12" spans="2:9" ht="15.75" hidden="1" outlineLevel="1" x14ac:dyDescent="0.25">
      <c r="B12" s="19"/>
      <c r="C12" s="18" t="s">
        <v>19</v>
      </c>
      <c r="D12" s="6" t="s">
        <v>12</v>
      </c>
      <c r="E12" s="6">
        <v>1</v>
      </c>
      <c r="F12" s="25"/>
      <c r="G12" s="32"/>
      <c r="H12" s="7"/>
      <c r="I12" s="26"/>
    </row>
    <row r="13" spans="2:9" ht="15.75" hidden="1" outlineLevel="1" x14ac:dyDescent="0.25">
      <c r="B13" s="19"/>
      <c r="C13" s="18" t="s">
        <v>20</v>
      </c>
      <c r="D13" s="6" t="s">
        <v>12</v>
      </c>
      <c r="E13" s="6">
        <v>1</v>
      </c>
      <c r="F13" s="25"/>
      <c r="G13" s="32"/>
      <c r="H13" s="7"/>
      <c r="I13" s="26"/>
    </row>
    <row r="14" spans="2:9" ht="34.5" customHeight="1" collapsed="1" x14ac:dyDescent="0.25">
      <c r="B14" s="20" t="s">
        <v>7</v>
      </c>
      <c r="C14" s="29" t="s">
        <v>24</v>
      </c>
      <c r="D14" s="21" t="s">
        <v>15</v>
      </c>
      <c r="E14" s="21">
        <v>386</v>
      </c>
      <c r="F14" s="27">
        <f>179.69</f>
        <v>179.69</v>
      </c>
      <c r="G14" s="31">
        <f>ROUND(E14*F14,0)</f>
        <v>69360</v>
      </c>
      <c r="H14" s="22"/>
      <c r="I14" s="23"/>
    </row>
    <row r="15" spans="2:9" ht="34.5" customHeight="1" x14ac:dyDescent="0.25">
      <c r="B15" s="20" t="s">
        <v>8</v>
      </c>
      <c r="C15" s="29" t="s">
        <v>23</v>
      </c>
      <c r="D15" s="21" t="s">
        <v>16</v>
      </c>
      <c r="E15" s="21">
        <v>1</v>
      </c>
      <c r="F15" s="24">
        <v>25700</v>
      </c>
      <c r="G15" s="31">
        <f>E15*F15</f>
        <v>25700</v>
      </c>
      <c r="H15" s="22"/>
      <c r="I15" s="23"/>
    </row>
    <row r="16" spans="2:9" ht="34.5" customHeight="1" x14ac:dyDescent="0.25">
      <c r="B16" s="20" t="s">
        <v>26</v>
      </c>
      <c r="C16" s="29" t="s">
        <v>9</v>
      </c>
      <c r="D16" s="21" t="s">
        <v>16</v>
      </c>
      <c r="E16" s="21">
        <v>1</v>
      </c>
      <c r="F16" s="24">
        <v>25700</v>
      </c>
      <c r="G16" s="31">
        <f>E16*F16</f>
        <v>25700</v>
      </c>
      <c r="H16" s="22"/>
      <c r="I16" s="23"/>
    </row>
    <row r="17" spans="2:9" ht="20.25" x14ac:dyDescent="0.3">
      <c r="B17" s="13"/>
      <c r="C17" s="12" t="s">
        <v>10</v>
      </c>
      <c r="D17" s="14"/>
      <c r="E17" s="11"/>
      <c r="F17" s="17"/>
      <c r="G17" s="33">
        <f>SUM(G8:G16)</f>
        <v>154228</v>
      </c>
      <c r="H17" s="9"/>
      <c r="I17" s="8"/>
    </row>
    <row r="18" spans="2:9" ht="20.25" x14ac:dyDescent="0.3">
      <c r="B18" s="8"/>
      <c r="C18" s="44" t="s">
        <v>27</v>
      </c>
      <c r="D18" s="8"/>
      <c r="E18" s="8"/>
      <c r="F18" s="8"/>
      <c r="G18" s="8"/>
      <c r="H18" s="8"/>
      <c r="I18" s="8"/>
    </row>
    <row r="19" spans="2:9" ht="20.25" x14ac:dyDescent="0.3">
      <c r="B19" s="8"/>
      <c r="C19" s="12" t="s">
        <v>28</v>
      </c>
      <c r="D19" s="8"/>
      <c r="E19" s="8"/>
      <c r="F19" s="8"/>
      <c r="G19" s="8"/>
      <c r="H19" s="8"/>
      <c r="I19" s="8"/>
    </row>
  </sheetData>
  <mergeCells count="10">
    <mergeCell ref="C1:I1"/>
    <mergeCell ref="B3:I3"/>
    <mergeCell ref="H5:H6"/>
    <mergeCell ref="I5:I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ПАО "Орскнефтеоргсинтез"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Виктор Николаевич</dc:creator>
  <cp:lastModifiedBy>Ярополов Валерий Анатольевич</cp:lastModifiedBy>
  <dcterms:created xsi:type="dcterms:W3CDTF">2022-10-04T10:59:37Z</dcterms:created>
  <dcterms:modified xsi:type="dcterms:W3CDTF">2025-02-06T15:10:26Z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